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510" windowHeight="12255"/>
  </bookViews>
  <sheets>
    <sheet name="增加门禁、报警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<sst xmlns="http://schemas.openxmlformats.org/spreadsheetml/2006/main" count="80" uniqueCount="55">
  <si>
    <r>
      <rPr>
        <b/>
        <sz val="14"/>
        <rFont val="宋体"/>
        <charset val="134"/>
        <scheme val="minor"/>
      </rPr>
      <t>★</t>
    </r>
    <r>
      <rPr>
        <b/>
        <sz val="14"/>
        <color theme="1"/>
        <rFont val="宋体"/>
        <charset val="134"/>
        <scheme val="minor"/>
      </rPr>
      <t>深圳市儿童医院龙华院区增加报警、门禁配件清单</t>
    </r>
  </si>
  <si>
    <t>序号</t>
  </si>
  <si>
    <t>项目名称</t>
  </si>
  <si>
    <t>项目特征描述</t>
  </si>
  <si>
    <t>计量单位</t>
  </si>
  <si>
    <t>工程量</t>
  </si>
  <si>
    <t>备注</t>
  </si>
  <si>
    <t>一、增加报警系统</t>
  </si>
  <si>
    <t>1</t>
  </si>
  <si>
    <t>紧急按钮，钥匙复位</t>
  </si>
  <si>
    <t>1.名称:紧急按钮
2.规格参数:钥匙复位</t>
  </si>
  <si>
    <t>套</t>
  </si>
  <si>
    <t>2</t>
  </si>
  <si>
    <t>防区报警模块</t>
  </si>
  <si>
    <t>1.名称:单防区报警模块
2.规格参数:总线网络报警主机单防区扩展模块</t>
  </si>
  <si>
    <t>3</t>
  </si>
  <si>
    <t>配线</t>
  </si>
  <si>
    <t>1.名称:多芯导线 
2.型号规格:RVV2*1.0</t>
  </si>
  <si>
    <t>m</t>
  </si>
  <si>
    <t>4</t>
  </si>
  <si>
    <t>明配管</t>
  </si>
  <si>
    <t>1.名称:套接紧定式电线管 
2.规格:JDG φ20mm×1.6mm 
3.敷设方式：明敷</t>
  </si>
  <si>
    <t>5</t>
  </si>
  <si>
    <t>安装、调试费</t>
  </si>
  <si>
    <t>1.安装、调试费</t>
  </si>
  <si>
    <t>报警点</t>
  </si>
  <si>
    <t>含做管、放线、设备安装、调试</t>
  </si>
  <si>
    <t>二、增加门禁系统</t>
  </si>
  <si>
    <t>双门控制器</t>
  </si>
  <si>
    <t>1.名称:双门控制器
2.安装方式:墙壁式</t>
  </si>
  <si>
    <t>台</t>
  </si>
  <si>
    <t>国密读卡器</t>
  </si>
  <si>
    <t>1.名称:国密CPU读卡器
2.可识别卡:CPU卡等
3.工作电压:DC 12V</t>
  </si>
  <si>
    <t>人脸读卡器</t>
  </si>
  <si>
    <t>人脸读卡器，详见招标文件</t>
  </si>
  <si>
    <t>出门按钮</t>
  </si>
  <si>
    <t>1.名称:出门按钮
2.型号规格:按钮开关(K86)</t>
  </si>
  <si>
    <t>个</t>
  </si>
  <si>
    <t>电磁锁</t>
  </si>
  <si>
    <t>1.名称:电磁锁
2.型号规格:单门</t>
  </si>
  <si>
    <t>考虑消防门磁位置冲突问题，双门也只装单门</t>
  </si>
  <si>
    <t>6</t>
  </si>
  <si>
    <t>1.名称:双绞线缆
2.型号规格:UTP6</t>
  </si>
  <si>
    <t>7</t>
  </si>
  <si>
    <t>1.名称:多芯导线 
2.型号规格:RVV2x1.0</t>
  </si>
  <si>
    <t>8</t>
  </si>
  <si>
    <t>1.名称:多芯导线 
2.型号规格:RVV4x1.0</t>
  </si>
  <si>
    <t>9</t>
  </si>
  <si>
    <t>10</t>
  </si>
  <si>
    <t>1.名称:套接紧定式电线管 
2.规格:JDG φ25mm×1.6mm 
3.敷设方式：明敷</t>
  </si>
  <si>
    <t>11</t>
  </si>
  <si>
    <t>门禁点</t>
  </si>
  <si>
    <t>12</t>
  </si>
  <si>
    <t>消防联动放线、接线</t>
  </si>
  <si>
    <t>1.消防联动线放线
2.接线
3.联动测试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</si>
</sst>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23" formatCode="\$#,##0_);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23" fontId="3" fillId="0" borderId="4" xfId="0" applyNumberFormat="1" applyFont="1" applyFill="1" applyBorder="1" applyAlignment="1" applyProtection="1">
      <alignment horizontal="left" vertical="center" wrapText="1"/>
    </xf>
    <xf numFmtId="23" fontId="3" fillId="0" borderId="4" xfId="0" applyNumberFormat="1" applyFont="1" applyFill="1" applyBorder="1" applyAlignment="1" applyProtection="1">
      <alignment horizontal="left" vertical="top" wrapText="1"/>
    </xf>
    <xf numFmtId="23" fontId="3" fillId="0" borderId="4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70" zoomScaleNormal="70" workbookViewId="0">
      <selection activeCell="F7" sqref="F7"/>
    </sheetView>
  </sheetViews>
  <sheetFormatPr defaultColWidth="8.89166666666667" defaultRowHeight="13.5" outlineLevelCol="5"/>
  <cols>
    <col min="1" max="1" width="5.89166666666667" style="1" customWidth="1"/>
    <col min="2" max="2" width="26.6666666666667" style="1" customWidth="1"/>
    <col min="3" max="3" width="33" style="1" customWidth="1"/>
    <col min="4" max="4" width="12.8916666666667" style="1" customWidth="1"/>
    <col min="5" max="5" width="9.89166666666667" style="1" customWidth="1"/>
    <col min="6" max="6" width="18.5583333333333" style="1" customWidth="1"/>
    <col min="7" max="8" width="12.8916666666667" style="1"/>
    <col min="9" max="16384" width="8.89166666666667" style="1"/>
  </cols>
  <sheetData>
    <row r="1" s="1" customFormat="1" ht="22" customHeight="1" spans="1:6">
      <c r="A1" s="2" t="s">
        <v>0</v>
      </c>
      <c r="B1" s="3"/>
      <c r="C1" s="3"/>
      <c r="D1" s="3"/>
      <c r="E1" s="3"/>
      <c r="F1" s="4"/>
    </row>
    <row r="2" s="1" customFormat="1" ht="2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2" customHeight="1" spans="1:6">
      <c r="A3" s="6" t="s">
        <v>7</v>
      </c>
      <c r="B3" s="7"/>
      <c r="C3" s="7"/>
      <c r="D3" s="7"/>
      <c r="E3" s="7"/>
      <c r="F3" s="8"/>
    </row>
    <row r="4" s="1" customFormat="1" ht="37" customHeight="1" spans="1:6">
      <c r="A4" s="9" t="s">
        <v>8</v>
      </c>
      <c r="B4" s="10" t="s">
        <v>9</v>
      </c>
      <c r="C4" s="11" t="s">
        <v>10</v>
      </c>
      <c r="D4" s="12" t="s">
        <v>11</v>
      </c>
      <c r="E4" s="13">
        <v>8</v>
      </c>
      <c r="F4" s="14"/>
    </row>
    <row r="5" s="1" customFormat="1" ht="50" customHeight="1" spans="1:6">
      <c r="A5" s="9" t="s">
        <v>12</v>
      </c>
      <c r="B5" s="10" t="s">
        <v>13</v>
      </c>
      <c r="C5" s="11" t="s">
        <v>14</v>
      </c>
      <c r="D5" s="12" t="s">
        <v>11</v>
      </c>
      <c r="E5" s="15">
        <v>8</v>
      </c>
      <c r="F5" s="14"/>
    </row>
    <row r="6" s="1" customFormat="1" ht="43" customHeight="1" spans="1:6">
      <c r="A6" s="9" t="s">
        <v>15</v>
      </c>
      <c r="B6" s="10" t="s">
        <v>16</v>
      </c>
      <c r="C6" s="11" t="s">
        <v>17</v>
      </c>
      <c r="D6" s="12" t="s">
        <v>18</v>
      </c>
      <c r="E6" s="15">
        <f>60*8</f>
        <v>480</v>
      </c>
      <c r="F6" s="14"/>
    </row>
    <row r="7" s="1" customFormat="1" ht="53" customHeight="1" spans="1:6">
      <c r="A7" s="9" t="s">
        <v>19</v>
      </c>
      <c r="B7" s="10" t="s">
        <v>20</v>
      </c>
      <c r="C7" s="11" t="s">
        <v>21</v>
      </c>
      <c r="D7" s="12" t="s">
        <v>18</v>
      </c>
      <c r="E7" s="15">
        <f>E5*10</f>
        <v>80</v>
      </c>
      <c r="F7" s="14"/>
    </row>
    <row r="8" s="1" customFormat="1" ht="35" customHeight="1" spans="1:6">
      <c r="A8" s="9" t="s">
        <v>22</v>
      </c>
      <c r="B8" s="10" t="s">
        <v>23</v>
      </c>
      <c r="C8" s="11" t="s">
        <v>24</v>
      </c>
      <c r="D8" s="12" t="s">
        <v>25</v>
      </c>
      <c r="E8" s="15">
        <f>E5</f>
        <v>8</v>
      </c>
      <c r="F8" s="16" t="s">
        <v>26</v>
      </c>
    </row>
    <row r="9" s="1" customFormat="1" ht="22" customHeight="1" spans="1:6">
      <c r="A9" s="6" t="s">
        <v>27</v>
      </c>
      <c r="B9" s="7"/>
      <c r="C9" s="7"/>
      <c r="D9" s="7"/>
      <c r="E9" s="7"/>
      <c r="F9" s="8"/>
    </row>
    <row r="10" s="1" customFormat="1" ht="39" customHeight="1" spans="1:6">
      <c r="A10" s="9" t="s">
        <v>8</v>
      </c>
      <c r="B10" s="10" t="s">
        <v>28</v>
      </c>
      <c r="C10" s="11" t="s">
        <v>29</v>
      </c>
      <c r="D10" s="12" t="s">
        <v>30</v>
      </c>
      <c r="E10" s="13">
        <f>(E11+E12)/2</f>
        <v>101</v>
      </c>
      <c r="F10" s="14"/>
    </row>
    <row r="11" s="1" customFormat="1" ht="42.75" spans="1:6">
      <c r="A11" s="9" t="s">
        <v>12</v>
      </c>
      <c r="B11" s="10" t="s">
        <v>31</v>
      </c>
      <c r="C11" s="11" t="s">
        <v>32</v>
      </c>
      <c r="D11" s="12" t="s">
        <v>30</v>
      </c>
      <c r="E11" s="15">
        <f>48+48+104</f>
        <v>200</v>
      </c>
      <c r="F11" s="16"/>
    </row>
    <row r="12" s="1" customFormat="1" ht="24" customHeight="1" spans="1:6">
      <c r="A12" s="9" t="s">
        <v>15</v>
      </c>
      <c r="B12" s="10" t="s">
        <v>33</v>
      </c>
      <c r="C12" s="11" t="s">
        <v>34</v>
      </c>
      <c r="D12" s="12" t="s">
        <v>30</v>
      </c>
      <c r="E12" s="15">
        <v>2</v>
      </c>
      <c r="F12" s="16"/>
    </row>
    <row r="13" s="1" customFormat="1" ht="28.5" spans="1:6">
      <c r="A13" s="9" t="s">
        <v>19</v>
      </c>
      <c r="B13" s="10" t="s">
        <v>35</v>
      </c>
      <c r="C13" s="11" t="s">
        <v>36</v>
      </c>
      <c r="D13" s="12" t="s">
        <v>37</v>
      </c>
      <c r="E13" s="15">
        <f>E11</f>
        <v>200</v>
      </c>
      <c r="F13" s="14"/>
    </row>
    <row r="14" s="1" customFormat="1" ht="62" customHeight="1" spans="1:6">
      <c r="A14" s="9" t="s">
        <v>22</v>
      </c>
      <c r="B14" s="10" t="s">
        <v>38</v>
      </c>
      <c r="C14" s="11" t="s">
        <v>39</v>
      </c>
      <c r="D14" s="12" t="s">
        <v>30</v>
      </c>
      <c r="E14" s="15">
        <f>E11</f>
        <v>200</v>
      </c>
      <c r="F14" s="16" t="s">
        <v>40</v>
      </c>
    </row>
    <row r="15" s="1" customFormat="1" ht="39" customHeight="1" spans="1:6">
      <c r="A15" s="9" t="s">
        <v>41</v>
      </c>
      <c r="B15" s="10" t="s">
        <v>16</v>
      </c>
      <c r="C15" s="10" t="s">
        <v>42</v>
      </c>
      <c r="D15" s="12" t="s">
        <v>18</v>
      </c>
      <c r="E15" s="15">
        <f>(E11+E12*2)*60+E10*10</f>
        <v>13250</v>
      </c>
      <c r="F15" s="14"/>
    </row>
    <row r="16" s="1" customFormat="1" ht="39" customHeight="1" spans="1:6">
      <c r="A16" s="9" t="s">
        <v>43</v>
      </c>
      <c r="B16" s="10" t="s">
        <v>16</v>
      </c>
      <c r="C16" s="11" t="s">
        <v>44</v>
      </c>
      <c r="D16" s="12" t="s">
        <v>18</v>
      </c>
      <c r="E16" s="13">
        <f>(E13+E12)*60</f>
        <v>12120</v>
      </c>
      <c r="F16" s="14"/>
    </row>
    <row r="17" s="1" customFormat="1" ht="34" customHeight="1" spans="1:6">
      <c r="A17" s="9" t="s">
        <v>45</v>
      </c>
      <c r="B17" s="10" t="s">
        <v>16</v>
      </c>
      <c r="C17" s="11" t="s">
        <v>46</v>
      </c>
      <c r="D17" s="12" t="s">
        <v>18</v>
      </c>
      <c r="E17" s="15">
        <f>E14*60</f>
        <v>12000</v>
      </c>
      <c r="F17" s="14"/>
    </row>
    <row r="18" s="1" customFormat="1" ht="42.75" spans="1:6">
      <c r="A18" s="9" t="s">
        <v>47</v>
      </c>
      <c r="B18" s="10" t="s">
        <v>20</v>
      </c>
      <c r="C18" s="11" t="s">
        <v>21</v>
      </c>
      <c r="D18" s="12" t="s">
        <v>18</v>
      </c>
      <c r="E18" s="13">
        <f>(E11+E12+E13+E14)*2</f>
        <v>1204</v>
      </c>
      <c r="F18" s="14"/>
    </row>
    <row r="19" s="1" customFormat="1" ht="42.75" spans="1:6">
      <c r="A19" s="9" t="s">
        <v>48</v>
      </c>
      <c r="B19" s="10" t="s">
        <v>20</v>
      </c>
      <c r="C19" s="11" t="s">
        <v>49</v>
      </c>
      <c r="D19" s="12" t="s">
        <v>18</v>
      </c>
      <c r="E19" s="15">
        <f>(E11+E12)*10</f>
        <v>2020</v>
      </c>
      <c r="F19" s="14"/>
    </row>
    <row r="20" s="1" customFormat="1" ht="28.5" spans="1:6">
      <c r="A20" s="9" t="s">
        <v>50</v>
      </c>
      <c r="B20" s="10" t="s">
        <v>23</v>
      </c>
      <c r="C20" s="11" t="s">
        <v>24</v>
      </c>
      <c r="D20" s="12" t="s">
        <v>51</v>
      </c>
      <c r="E20" s="15">
        <f>E11+E12</f>
        <v>202</v>
      </c>
      <c r="F20" s="16" t="s">
        <v>26</v>
      </c>
    </row>
    <row r="21" s="1" customFormat="1" ht="42.75" spans="1:6">
      <c r="A21" s="9" t="s">
        <v>52</v>
      </c>
      <c r="B21" s="10" t="s">
        <v>53</v>
      </c>
      <c r="C21" s="11" t="s">
        <v>54</v>
      </c>
      <c r="D21" s="12" t="s">
        <v>51</v>
      </c>
      <c r="E21" s="15">
        <f>E20</f>
        <v>202</v>
      </c>
      <c r="F21" s="16"/>
    </row>
  </sheetData>
  <mergeCells count="3">
    <mergeCell ref="A1:F1"/>
    <mergeCell ref="A3:F3"/>
    <mergeCell ref="A9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增加门禁、报警清单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SamsonXu</dc:creator>
  <cp:lastModifiedBy>中正招标刘工</cp:lastModifiedBy>
  <dcterms:created xsi:type="dcterms:W3CDTF">2025-05-20T13:55:00Z</dcterms:created>
  <dcterms:modified xsi:type="dcterms:W3CDTF">2025-07-28T10:13:59Z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B68F19FDB5F34CA39C633336965BD873_11</vt:lpwstr>
  </property>
  <property fmtid="{D5CDD505-2E9C-101B-9397-08002B2CF9AE}" pid="3" name="KSOProductBuildVer">
    <vt:lpwstr>2052-12.1.0.21915</vt:lpwstr>
  </property>
</Properties>
</file>